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<sst xmlns="http://schemas.openxmlformats.org/spreadsheetml/2006/main" count="356" uniqueCount="248">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</sst>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18</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4" t="s">
        <v>32</v>
      </c>
      <c r="C22" s="105"/>
      <c r="F22" s="32">
        <f>+VALUE(A57)</f>
        <v>1</v>
      </c>
    </row>
    <row r="23" spans="1:6" ht="30">
      <c r="A23" s="15" t="s">
        <v>34</v>
      </c>
      <c r="B23" s="10" t="s">
        <v>36</v>
      </c>
      <c r="C23" s="79" t="s">
        <v>5</v>
      </c>
      <c r="F23" s="32">
        <f>+VALUE(A65)</f>
        <v>0.6</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4" t="s">
        <v>41</v>
      </c>
      <c r="C26" s="105"/>
      <c r="F26" s="32">
        <f>+VALUE(A92)</f>
        <v>0.045454545454545456</v>
      </c>
    </row>
    <row r="27" spans="1:6" ht="15">
      <c r="A27" s="29" t="s">
        <v>39</v>
      </c>
      <c r="B27" s="115" t="s">
        <v>40</v>
      </c>
      <c r="C27" s="116"/>
      <c r="F27" s="32">
        <f>+VALUE(A103)</f>
        <v>0.6666666666666666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227</v>
      </c>
    </row>
    <row r="61" spans="1:3" ht="30">
      <c r="A61" s="15" t="s">
        <v>95</v>
      </c>
      <c r="B61" s="10" t="s">
        <v>89</v>
      </c>
      <c r="C61" s="79" t="s">
        <v>227</v>
      </c>
    </row>
    <row r="62" spans="1:3" ht="15">
      <c r="A62" s="15" t="s">
        <v>96</v>
      </c>
      <c r="B62" s="10" t="s">
        <v>90</v>
      </c>
      <c r="C62" s="79" t="s">
        <v>227</v>
      </c>
    </row>
    <row r="63" spans="1:3" ht="15">
      <c r="A63" s="15" t="s">
        <v>97</v>
      </c>
      <c r="B63" s="10" t="s">
        <v>91</v>
      </c>
      <c r="C63" s="79" t="s">
        <v>5</v>
      </c>
    </row>
    <row r="64" spans="1:3" ht="45">
      <c r="A64" s="15" t="s">
        <v>98</v>
      </c>
      <c r="B64" s="10" t="s">
        <v>92</v>
      </c>
      <c r="C64" s="79" t="s">
        <v>227</v>
      </c>
    </row>
    <row r="65" spans="1:3" ht="24.75" customHeight="1">
      <c r="A65" s="101">
        <f>_xlfn.IFERROR((COUNTIF(C59:C64,"Da")+(COUNTIF(C59:C64,"Djelomično")/2))/((COUNTIF(C59:C64,"Da")+COUNTIF(C59:C64,"Ne")+COUNTIF(C59:C64,"Djelomično"))),"Nije primjenjivo")</f>
        <v>0.6</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5</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4" t="s">
        <v>122</v>
      </c>
      <c r="C80" s="105"/>
    </row>
    <row r="81" spans="1:3" ht="15">
      <c r="A81" s="15" t="s">
        <v>134</v>
      </c>
      <c r="B81" s="10" t="s">
        <v>124</v>
      </c>
      <c r="C81" s="79" t="s">
        <v>227</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0.045454545454545456</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0.6666666666666666</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0.6624042624042623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0.75</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0.045454545454545456</v>
      </c>
      <c r="D14" s="81"/>
    </row>
    <row r="15" spans="1:4" s="34" customFormat="1" ht="39.75" customHeight="1">
      <c r="A15" s="44" t="s">
        <v>151</v>
      </c>
      <c r="B15" s="36" t="s">
        <v>152</v>
      </c>
      <c r="C15" s="40">
        <f>+Upitnik!A103</f>
        <v>0.6666666666666666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0.6624042624042623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3" sqref="A3:C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2023-07-25T10:11:48Z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